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CE5E0208-4990-4738-B681-FF79D255C3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0" sheetId="1" r:id="rId1"/>
    <sheet name="Sheet1" sheetId="2" r:id="rId2"/>
  </sheets>
  <definedNames>
    <definedName name="_xlnm._FilterDatabase" localSheetId="0" hidden="1">'Diesel JUN 2015 - JAN 2020'!$A$2:$BJ$60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42" i="1" l="1"/>
  <c r="BL42" i="1"/>
  <c r="BM41" i="1"/>
  <c r="BL41" i="1"/>
  <c r="BM40" i="1"/>
  <c r="BL40" i="1"/>
  <c r="BM39" i="1"/>
  <c r="BL39" i="1"/>
  <c r="BM38" i="1"/>
  <c r="BL38" i="1"/>
  <c r="BM37" i="1"/>
  <c r="BL37" i="1"/>
  <c r="BM36" i="1"/>
  <c r="BL36" i="1"/>
  <c r="BM35" i="1"/>
  <c r="BL35" i="1"/>
  <c r="BM34" i="1"/>
  <c r="BL34" i="1"/>
  <c r="BM33" i="1"/>
  <c r="BL33" i="1"/>
  <c r="BM32" i="1"/>
  <c r="BL32" i="1"/>
  <c r="BM31" i="1"/>
  <c r="BL31" i="1"/>
  <c r="BM30" i="1"/>
  <c r="BL30" i="1"/>
  <c r="BM29" i="1"/>
  <c r="BL29" i="1"/>
  <c r="BM28" i="1"/>
  <c r="BL28" i="1"/>
  <c r="BM27" i="1"/>
  <c r="BL27" i="1"/>
  <c r="BM26" i="1"/>
  <c r="BL26" i="1"/>
  <c r="BM25" i="1"/>
  <c r="BL25" i="1"/>
  <c r="BM24" i="1"/>
  <c r="BL24" i="1"/>
  <c r="BM23" i="1"/>
  <c r="BL23" i="1"/>
  <c r="BM22" i="1"/>
  <c r="BL22" i="1"/>
  <c r="BM21" i="1"/>
  <c r="BL21" i="1"/>
  <c r="BM20" i="1"/>
  <c r="BL20" i="1"/>
  <c r="BM19" i="1"/>
  <c r="BL19" i="1"/>
  <c r="BM18" i="1"/>
  <c r="BL18" i="1"/>
  <c r="BM17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K42" i="1"/>
  <c r="BJ42" i="1" l="1"/>
  <c r="BK43" i="1" l="1"/>
  <c r="BI42" i="1"/>
  <c r="BI43" i="1" s="1"/>
  <c r="BH42" i="1"/>
  <c r="BJ43" i="1" l="1"/>
  <c r="BG42" i="1"/>
  <c r="BH43" i="1" s="1"/>
  <c r="BF42" i="1"/>
  <c r="BE42" i="1"/>
  <c r="BD42" i="1"/>
  <c r="BC42" i="1"/>
  <c r="BB42" i="1"/>
  <c r="BA42" i="1"/>
  <c r="AZ42" i="1"/>
  <c r="BG43" i="1" l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<sst xmlns="http://schemas.openxmlformats.org/spreadsheetml/2006/main" count="91" uniqueCount="49">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</sst>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8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0" fontId="19" fillId="0" borderId="4" xfId="0" applyFont="1" applyBorder="1"/>
    <xf numFmtId="0" fontId="20" fillId="4" borderId="4" xfId="0" applyFont="1" applyFill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21" fillId="4" borderId="0" xfId="0" applyNumberFormat="1" applyFont="1" applyFill="1" applyAlignment="1">
      <alignment horizontal="center" vertical="center" wrapText="1"/>
    </xf>
    <xf numFmtId="164" fontId="21" fillId="4" borderId="0" xfId="0" applyNumberFormat="1" applyFont="1" applyFill="1" applyAlignment="1">
      <alignment horizontal="right" vertical="center"/>
    </xf>
    <xf numFmtId="164" fontId="21" fillId="4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/>
    </xf>
    <xf numFmtId="0" fontId="22" fillId="0" borderId="4" xfId="0" applyFont="1" applyBorder="1"/>
    <xf numFmtId="0" fontId="22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M72"/>
  <sheetViews>
    <sheetView tabSelected="1" zoomScale="115" zoomScaleNormal="115" workbookViewId="0">
      <pane xSplit="1" ySplit="4" topLeftCell="BG37" activePane="bottomRight" state="frozen"/>
      <selection pane="topRight" activeCell="B1" sqref="B1"/>
      <selection pane="bottomLeft" activeCell="A4" sqref="A4"/>
      <selection pane="bottomRight" activeCell="BL1" sqref="BL1:BM1048576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4" max="65" width="29" style="55" customWidth="1"/>
  </cols>
  <sheetData>
    <row r="2" spans="1:65" ht="15" customHeight="1" x14ac:dyDescent="0.35">
      <c r="C2" s="13" t="s">
        <v>43</v>
      </c>
      <c r="BL2" s="49"/>
      <c r="BM2" s="49"/>
    </row>
    <row r="3" spans="1:65" ht="15" customHeight="1" x14ac:dyDescent="0.35">
      <c r="C3" s="13" t="s">
        <v>46</v>
      </c>
      <c r="Y3" s="12"/>
      <c r="BL3" s="50" t="s">
        <v>47</v>
      </c>
      <c r="BM3" s="50" t="s">
        <v>48</v>
      </c>
    </row>
    <row r="4" spans="1:65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50"/>
      <c r="BM4" s="50"/>
    </row>
    <row r="5" spans="1:65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51">
        <f>(BK5-AY5)/AY5*100</f>
        <v>-6.6037735849056549</v>
      </c>
      <c r="BM5" s="51">
        <f>(BK5-BJ5)/BJ5*100</f>
        <v>0.16260162601626202</v>
      </c>
    </row>
    <row r="6" spans="1:65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51">
        <f t="shared" ref="BL6:BL42" si="0">(BK6-AY6)/AY6*100</f>
        <v>-4.1841004184100417</v>
      </c>
      <c r="BM6" s="51">
        <f t="shared" ref="BM6:BM42" si="1">(BK6-BJ6)/BJ6*100</f>
        <v>1.4195570539127385</v>
      </c>
    </row>
    <row r="7" spans="1:65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51">
        <f t="shared" si="0"/>
        <v>17.142857142857142</v>
      </c>
      <c r="BM7" s="51">
        <f t="shared" si="1"/>
        <v>11.384217335058212</v>
      </c>
    </row>
    <row r="8" spans="1:65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51">
        <f t="shared" si="0"/>
        <v>6.0291060291060301</v>
      </c>
      <c r="BM8" s="51">
        <f t="shared" si="1"/>
        <v>4.0373990650233758</v>
      </c>
    </row>
    <row r="9" spans="1:65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51">
        <f t="shared" si="0"/>
        <v>0.21907216494844775</v>
      </c>
      <c r="BM9" s="51">
        <f t="shared" si="1"/>
        <v>2.945788530465951</v>
      </c>
    </row>
    <row r="10" spans="1:65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51">
        <f t="shared" si="0"/>
        <v>4.0404040404040389</v>
      </c>
      <c r="BM10" s="51">
        <f t="shared" si="1"/>
        <v>-1.0973936899862786</v>
      </c>
    </row>
    <row r="11" spans="1:65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51">
        <f t="shared" si="0"/>
        <v>3.1962323390894802</v>
      </c>
      <c r="BM11" s="51">
        <f t="shared" si="1"/>
        <v>0.96419369816062983</v>
      </c>
    </row>
    <row r="12" spans="1:65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51">
        <f t="shared" si="0"/>
        <v>-0.4464285714285714</v>
      </c>
      <c r="BM12" s="51">
        <f t="shared" si="1"/>
        <v>4.4147157190635387</v>
      </c>
    </row>
    <row r="13" spans="1:65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51">
        <f t="shared" si="0"/>
        <v>-5.117437327202917</v>
      </c>
      <c r="BM13" s="51">
        <f t="shared" si="1"/>
        <v>13.97304825561212</v>
      </c>
    </row>
    <row r="14" spans="1:65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51">
        <f t="shared" si="0"/>
        <v>-3.0892788550203854</v>
      </c>
      <c r="BM14" s="51">
        <f t="shared" si="1"/>
        <v>0.6675279931093806</v>
      </c>
    </row>
    <row r="15" spans="1:65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51">
        <f t="shared" si="0"/>
        <v>-3.161320591046294</v>
      </c>
      <c r="BM15" s="51">
        <f t="shared" si="1"/>
        <v>-0.26601776292704787</v>
      </c>
    </row>
    <row r="16" spans="1:65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51">
        <f t="shared" si="0"/>
        <v>8.9176476904592565</v>
      </c>
      <c r="BM16" s="51">
        <f t="shared" si="1"/>
        <v>5.1181948640478865</v>
      </c>
    </row>
    <row r="17" spans="1:65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51">
        <f t="shared" si="0"/>
        <v>-11.426491994177578</v>
      </c>
      <c r="BM17" s="51">
        <f t="shared" si="1"/>
        <v>-3.1999510523739594</v>
      </c>
    </row>
    <row r="18" spans="1:65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51">
        <f t="shared" si="0"/>
        <v>2.9380888422087317</v>
      </c>
      <c r="BM18" s="51">
        <f t="shared" si="1"/>
        <v>4.6224527648546525</v>
      </c>
    </row>
    <row r="19" spans="1:65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51">
        <f t="shared" si="0"/>
        <v>-8.8913416727986263</v>
      </c>
      <c r="BM19" s="51">
        <f t="shared" si="1"/>
        <v>-0.45417680454176779</v>
      </c>
    </row>
    <row r="20" spans="1:65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51">
        <f t="shared" si="0"/>
        <v>-1.8658146041017842</v>
      </c>
      <c r="BM20" s="51">
        <f t="shared" si="1"/>
        <v>2.0919107266371864</v>
      </c>
    </row>
    <row r="21" spans="1:65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51">
        <f t="shared" si="0"/>
        <v>-10.864978902953586</v>
      </c>
      <c r="BM21" s="51">
        <f t="shared" si="1"/>
        <v>-5.1530612244897922</v>
      </c>
    </row>
    <row r="22" spans="1:65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51">
        <f t="shared" si="0"/>
        <v>-1.8315018315018274</v>
      </c>
      <c r="BM22" s="51">
        <f t="shared" si="1"/>
        <v>8.6780210867802161</v>
      </c>
    </row>
    <row r="23" spans="1:65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51">
        <f t="shared" si="0"/>
        <v>-0.36380002231295849</v>
      </c>
      <c r="BM23" s="51">
        <f t="shared" si="1"/>
        <v>-2.8031715300046233E-2</v>
      </c>
    </row>
    <row r="24" spans="1:65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51">
        <f t="shared" si="0"/>
        <v>-3.7037037037037082</v>
      </c>
      <c r="BM24" s="51">
        <f t="shared" si="1"/>
        <v>-2.2887204490557204E-2</v>
      </c>
    </row>
    <row r="25" spans="1:65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51">
        <f t="shared" si="0"/>
        <v>-3.0275229357798215</v>
      </c>
      <c r="BM25" s="51">
        <f t="shared" si="1"/>
        <v>-0.96318425191446988</v>
      </c>
    </row>
    <row r="26" spans="1:65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51">
        <f t="shared" si="0"/>
        <v>3.6298076923076912</v>
      </c>
      <c r="BM26" s="51">
        <f t="shared" si="1"/>
        <v>16.35627530364372</v>
      </c>
    </row>
    <row r="27" spans="1:65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51">
        <f t="shared" si="0"/>
        <v>1.5795868772782502</v>
      </c>
      <c r="BM27" s="51">
        <f t="shared" si="1"/>
        <v>-8.121163246881471</v>
      </c>
    </row>
    <row r="28" spans="1:65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51">
        <f t="shared" si="0"/>
        <v>-1.0924145365685396</v>
      </c>
      <c r="BM28" s="51">
        <f t="shared" si="1"/>
        <v>8.6461784936770236</v>
      </c>
    </row>
    <row r="29" spans="1:65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51">
        <f t="shared" si="0"/>
        <v>-2.6375661375661354</v>
      </c>
      <c r="BM29" s="51">
        <f t="shared" si="1"/>
        <v>0.10335917312661792</v>
      </c>
    </row>
    <row r="30" spans="1:65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51">
        <f t="shared" si="0"/>
        <v>11.203805391333862</v>
      </c>
      <c r="BM30" s="51">
        <f t="shared" si="1"/>
        <v>0.43604718493712952</v>
      </c>
    </row>
    <row r="31" spans="1:65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51">
        <f t="shared" si="0"/>
        <v>3.5971223021582772</v>
      </c>
      <c r="BM31" s="51">
        <f t="shared" si="1"/>
        <v>9.9236641221374011</v>
      </c>
    </row>
    <row r="32" spans="1:65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51">
        <f t="shared" si="0"/>
        <v>1.6380359039503214</v>
      </c>
      <c r="BM32" s="51">
        <f t="shared" si="1"/>
        <v>4.4732021686394603</v>
      </c>
    </row>
    <row r="33" spans="1:65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51">
        <f t="shared" si="0"/>
        <v>-2.4326927668647444</v>
      </c>
      <c r="BM33" s="51">
        <f t="shared" si="1"/>
        <v>6.3379947325649901</v>
      </c>
    </row>
    <row r="34" spans="1:65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51">
        <f t="shared" si="0"/>
        <v>-1.1361839664557878</v>
      </c>
      <c r="BM34" s="51">
        <f t="shared" si="1"/>
        <v>3.807006835221423</v>
      </c>
    </row>
    <row r="35" spans="1:65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51">
        <f t="shared" si="0"/>
        <v>-2.0787104948138087</v>
      </c>
      <c r="BM35" s="51">
        <f t="shared" si="1"/>
        <v>2.9827480998783571</v>
      </c>
    </row>
    <row r="36" spans="1:65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51">
        <f t="shared" si="0"/>
        <v>16.883116883116873</v>
      </c>
      <c r="BM36" s="51">
        <f t="shared" si="1"/>
        <v>0.36801605888256561</v>
      </c>
    </row>
    <row r="37" spans="1:65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51">
        <f t="shared" si="0"/>
        <v>-4.3126977120463863</v>
      </c>
      <c r="BM37" s="51">
        <f t="shared" si="1"/>
        <v>-0.14470734224838069</v>
      </c>
    </row>
    <row r="38" spans="1:65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51">
        <f t="shared" si="0"/>
        <v>-0.30303030303030648</v>
      </c>
      <c r="BM38" s="51">
        <f t="shared" si="1"/>
        <v>-1.7421602787456407</v>
      </c>
    </row>
    <row r="39" spans="1:65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51">
        <f t="shared" si="0"/>
        <v>-6.5</v>
      </c>
      <c r="BM39" s="51">
        <f t="shared" si="1"/>
        <v>-2.2106466850150941</v>
      </c>
    </row>
    <row r="40" spans="1:65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51">
        <f t="shared" si="0"/>
        <v>5.9730250481695597</v>
      </c>
      <c r="BM40" s="51">
        <f t="shared" si="1"/>
        <v>1.063199609723916</v>
      </c>
    </row>
    <row r="41" spans="1:65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51">
        <f t="shared" si="0"/>
        <v>4.6937081348214145</v>
      </c>
      <c r="BM41" s="51">
        <f t="shared" si="1"/>
        <v>-0.13498390836441324</v>
      </c>
    </row>
    <row r="42" spans="1:65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" si="24">AVERAGE(BK5:BK41)</f>
        <v>224.36956632399361</v>
      </c>
      <c r="BL42" s="52">
        <f t="shared" si="0"/>
        <v>-0.14129501791277638</v>
      </c>
      <c r="BM42" s="52">
        <f t="shared" si="1"/>
        <v>2.3926359769584473</v>
      </c>
    </row>
    <row r="43" spans="1:65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5">E42/D42*100-100</f>
        <v>4.1031303754704282</v>
      </c>
      <c r="F43" s="9">
        <f t="shared" si="25"/>
        <v>1.0249217719389208</v>
      </c>
      <c r="G43" s="9">
        <f t="shared" si="25"/>
        <v>-0.60255463081912808</v>
      </c>
      <c r="H43" s="9">
        <f t="shared" si="25"/>
        <v>7.2216487759870489</v>
      </c>
      <c r="I43" s="9">
        <f t="shared" ref="I43" si="26">I42/H42*100-100</f>
        <v>0.67037993955159436</v>
      </c>
      <c r="J43" s="9">
        <f>J42/I42*100-100</f>
        <v>-2.4165419909857917</v>
      </c>
      <c r="K43" s="9">
        <f t="shared" ref="K43" si="27">K42/J42*100-100</f>
        <v>-7.7994576038893655</v>
      </c>
      <c r="L43" s="9">
        <f t="shared" ref="L43" si="28">L42/K42*100-100</f>
        <v>-1.0758062255718528</v>
      </c>
      <c r="M43" s="9">
        <f t="shared" ref="M43" si="29">M42/L42*100-100</f>
        <v>4.0760379149903088</v>
      </c>
      <c r="N43" s="9">
        <f t="shared" ref="N43" si="30">N42/M42*100-100</f>
        <v>-2.1983002774388609</v>
      </c>
      <c r="O43" s="9">
        <f t="shared" ref="O43" si="31">O42/N42*100-100</f>
        <v>23.253048673309905</v>
      </c>
      <c r="P43" s="9">
        <f t="shared" ref="P43" si="32">P42/O42*100-100</f>
        <v>12.614077712555073</v>
      </c>
      <c r="Q43" s="9">
        <f t="shared" ref="Q43" si="33">Q42/P42*100-100</f>
        <v>-4.8511010091539646</v>
      </c>
      <c r="R43" s="9">
        <f t="shared" ref="R43" si="34">R42/Q42*100-100</f>
        <v>-1.9504597551869978</v>
      </c>
      <c r="S43" s="9">
        <f t="shared" ref="S43:U43" si="35">S42/R42*100-100</f>
        <v>-2.8229494912888669</v>
      </c>
      <c r="T43" s="9">
        <f t="shared" si="35"/>
        <v>4.4947843156112555</v>
      </c>
      <c r="U43" s="9">
        <f t="shared" si="35"/>
        <v>0.29684373645757489</v>
      </c>
      <c r="V43" s="9">
        <f t="shared" ref="V43" si="36">V42/U42*100-100</f>
        <v>15.767937415338167</v>
      </c>
      <c r="W43" s="9">
        <f t="shared" ref="W43:AQ43" si="37">W42/V42*100-100</f>
        <v>9.7626245702138021</v>
      </c>
      <c r="X43" s="9">
        <f t="shared" si="37"/>
        <v>-5.9443417580118592</v>
      </c>
      <c r="Y43" s="9">
        <f t="shared" si="37"/>
        <v>-2.2624290635974376</v>
      </c>
      <c r="Z43" s="9">
        <f t="shared" si="37"/>
        <v>-5.6491698059628419</v>
      </c>
      <c r="AA43" s="9">
        <f t="shared" si="37"/>
        <v>-2.7172083189478116</v>
      </c>
      <c r="AB43" s="9">
        <f t="shared" si="37"/>
        <v>-6.0808105072686658</v>
      </c>
      <c r="AC43" s="9">
        <f t="shared" si="37"/>
        <v>-0.70318642602846637</v>
      </c>
      <c r="AD43" s="9">
        <f t="shared" si="37"/>
        <v>-5.827122207081743</v>
      </c>
      <c r="AE43" s="9">
        <f t="shared" si="37"/>
        <v>9.2837419408763822</v>
      </c>
      <c r="AF43" s="9">
        <f t="shared" si="37"/>
        <v>-1.3327635660286319</v>
      </c>
      <c r="AG43" s="9">
        <f t="shared" si="37"/>
        <v>3.6728594461543196</v>
      </c>
      <c r="AH43" s="9">
        <f t="shared" si="37"/>
        <v>3.5035804799939569</v>
      </c>
      <c r="AI43" s="9">
        <f t="shared" si="37"/>
        <v>-1.8397295640868521</v>
      </c>
      <c r="AJ43" s="9">
        <f t="shared" si="37"/>
        <v>-1.6548006939177355</v>
      </c>
      <c r="AK43" s="9">
        <f t="shared" si="37"/>
        <v>-1.0022225494315506</v>
      </c>
      <c r="AL43" s="9">
        <f t="shared" si="37"/>
        <v>0.64716068534322346</v>
      </c>
      <c r="AM43" s="9">
        <f t="shared" si="37"/>
        <v>-0.3371119136877212</v>
      </c>
      <c r="AN43" s="9">
        <f t="shared" si="37"/>
        <v>-0.31723143425337241</v>
      </c>
      <c r="AO43" s="9">
        <f t="shared" si="37"/>
        <v>1.7917341769652353</v>
      </c>
      <c r="AP43" s="9">
        <f t="shared" si="37"/>
        <v>1.7571657271875409</v>
      </c>
      <c r="AQ43" s="9">
        <f t="shared" si="37"/>
        <v>3.6323214286298366</v>
      </c>
      <c r="AR43" s="9">
        <f t="shared" ref="AR43" si="38">AR42/AQ42*100-100</f>
        <v>9.7927334680207423E-2</v>
      </c>
      <c r="AS43" s="9">
        <f t="shared" ref="AS43" si="39">AS42/AR42*100-100</f>
        <v>0.92100677983013668</v>
      </c>
      <c r="AT43" s="9">
        <f t="shared" ref="AT43" si="40">AT42/AS42*100-100</f>
        <v>1.5898021764772352</v>
      </c>
      <c r="AU43" s="9">
        <f t="shared" ref="AU43:AY43" si="41">AU42/AT42*100-100</f>
        <v>0.23061035438989563</v>
      </c>
      <c r="AV43" s="9">
        <f t="shared" si="41"/>
        <v>1.5756661091914026</v>
      </c>
      <c r="AW43" s="9">
        <f t="shared" si="41"/>
        <v>0.65911757365209667</v>
      </c>
      <c r="AX43" s="9">
        <f t="shared" si="41"/>
        <v>-1.1505873326067331</v>
      </c>
      <c r="AY43" s="9">
        <f t="shared" si="41"/>
        <v>-1.4601737061134941</v>
      </c>
      <c r="AZ43" s="9">
        <f t="shared" ref="AZ43:BD43" si="42">AZ42/AY42*100-100</f>
        <v>0.1220049629920652</v>
      </c>
      <c r="BA43" s="9">
        <f t="shared" si="42"/>
        <v>1.8291243341523398</v>
      </c>
      <c r="BB43" s="9">
        <f t="shared" si="42"/>
        <v>-0.50353202675800901</v>
      </c>
      <c r="BC43" s="9">
        <f t="shared" si="42"/>
        <v>-0.760103713499376</v>
      </c>
      <c r="BD43" s="9">
        <f t="shared" si="42"/>
        <v>-0.49148855502278366</v>
      </c>
      <c r="BE43" s="9">
        <f t="shared" ref="BE43:BK43" si="43">BE42/BD42*100-100</f>
        <v>2.1017770239662354</v>
      </c>
      <c r="BF43" s="9">
        <f t="shared" si="43"/>
        <v>-1.1836649557281476E-2</v>
      </c>
      <c r="BG43" s="9">
        <f t="shared" si="43"/>
        <v>-1.5383070609143488</v>
      </c>
      <c r="BH43" s="9">
        <f t="shared" si="43"/>
        <v>0.23660238487362051</v>
      </c>
      <c r="BI43" s="9">
        <f t="shared" si="43"/>
        <v>-1.1782048694200853</v>
      </c>
      <c r="BJ43" s="9">
        <f t="shared" si="43"/>
        <v>-2.2237904757598415</v>
      </c>
      <c r="BK43" s="9">
        <f t="shared" si="43"/>
        <v>2.3926359769584451</v>
      </c>
      <c r="BL43" s="53"/>
      <c r="BM43" s="53"/>
    </row>
    <row r="44" spans="1:65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4">O42/C42*100-100</f>
        <v>20.721070868497392</v>
      </c>
      <c r="P44" s="9">
        <f t="shared" si="44"/>
        <v>41.889883000593215</v>
      </c>
      <c r="Q44" s="9">
        <f t="shared" si="44"/>
        <v>29.685496456766828</v>
      </c>
      <c r="R44" s="9">
        <f t="shared" si="44"/>
        <v>25.866004951841987</v>
      </c>
      <c r="S44" s="9">
        <f t="shared" si="44"/>
        <v>23.054340834470423</v>
      </c>
      <c r="T44" s="9">
        <f t="shared" si="44"/>
        <v>19.924818834509921</v>
      </c>
      <c r="U44" s="9">
        <f t="shared" si="44"/>
        <v>19.479839273381018</v>
      </c>
      <c r="V44" s="9">
        <f t="shared" ref="V44" si="45">V42/J42*100-100</f>
        <v>41.744664901275826</v>
      </c>
      <c r="W44" s="9">
        <f t="shared" ref="W44:AQ44" si="46">W42/K42*100-100</f>
        <v>68.743762607689405</v>
      </c>
      <c r="X44" s="9">
        <f t="shared" si="46"/>
        <v>60.439070168077905</v>
      </c>
      <c r="Y44" s="9">
        <f t="shared" si="46"/>
        <v>50.66796657200976</v>
      </c>
      <c r="Z44" s="9">
        <f t="shared" si="46"/>
        <v>45.351745113252463</v>
      </c>
      <c r="AA44" s="9">
        <f t="shared" si="46"/>
        <v>14.725142238140521</v>
      </c>
      <c r="AB44" s="9">
        <f t="shared" si="46"/>
        <v>-4.320200526375146</v>
      </c>
      <c r="AC44" s="9">
        <f t="shared" si="46"/>
        <v>-0.14914190397999505</v>
      </c>
      <c r="AD44" s="9">
        <f t="shared" si="46"/>
        <v>-4.0970244886797076</v>
      </c>
      <c r="AE44" s="9">
        <f t="shared" si="46"/>
        <v>7.8509377705573371</v>
      </c>
      <c r="AF44" s="9">
        <f t="shared" si="46"/>
        <v>1.8362212652878185</v>
      </c>
      <c r="AG44" s="9">
        <f t="shared" si="46"/>
        <v>5.2640527901874918</v>
      </c>
      <c r="AH44" s="9">
        <f t="shared" si="46"/>
        <v>-5.887531531886907</v>
      </c>
      <c r="AI44" s="9">
        <f t="shared" si="46"/>
        <v>-15.835600757598257</v>
      </c>
      <c r="AJ44" s="9">
        <f t="shared" si="46"/>
        <v>-11.997164522786747</v>
      </c>
      <c r="AK44" s="9">
        <f t="shared" si="46"/>
        <v>-10.862475523756714</v>
      </c>
      <c r="AL44" s="9">
        <f t="shared" si="46"/>
        <v>-4.9140454768234321</v>
      </c>
      <c r="AM44" s="9">
        <f t="shared" si="46"/>
        <v>-2.5876963390096108</v>
      </c>
      <c r="AN44" s="9">
        <f t="shared" si="46"/>
        <v>3.3902461652551636</v>
      </c>
      <c r="AO44" s="9">
        <f t="shared" si="46"/>
        <v>5.9880178965114226</v>
      </c>
      <c r="AP44" s="9">
        <f t="shared" si="46"/>
        <v>14.523847576445831</v>
      </c>
      <c r="AQ44" s="9">
        <f t="shared" si="46"/>
        <v>8.6014440254668045</v>
      </c>
      <c r="AR44" s="9">
        <f t="shared" ref="AR44" si="47">AR42/AF42*100-100</f>
        <v>10.176182544418367</v>
      </c>
      <c r="AS44" s="9">
        <f t="shared" ref="AS44" si="48">AS42/AG42*100-100</f>
        <v>7.2517081610552907</v>
      </c>
      <c r="AT44" s="9">
        <f t="shared" ref="AT44" si="49">AT42/AH42*100-100</f>
        <v>5.2686270817161613</v>
      </c>
      <c r="AU44" s="9">
        <f t="shared" ref="AU44:AY44" si="50">AU42/AI42*100-100</f>
        <v>7.4888923666697877</v>
      </c>
      <c r="AV44" s="9">
        <f t="shared" si="50"/>
        <v>11.01971340260846</v>
      </c>
      <c r="AW44" s="9">
        <f t="shared" si="50"/>
        <v>12.882800727180935</v>
      </c>
      <c r="AX44" s="9">
        <f t="shared" si="50"/>
        <v>10.866501112903975</v>
      </c>
      <c r="AY44" s="9">
        <f t="shared" si="50"/>
        <v>9.6171902224549228</v>
      </c>
      <c r="AZ44" s="9">
        <f t="shared" ref="AZ44:BD44" si="51">AZ42/AN42*100-100</f>
        <v>10.100201081826498</v>
      </c>
      <c r="BA44" s="9">
        <f t="shared" si="51"/>
        <v>10.140643106496455</v>
      </c>
      <c r="BB44" s="9">
        <f t="shared" si="51"/>
        <v>7.6936930297172523</v>
      </c>
      <c r="BC44" s="9">
        <f t="shared" si="51"/>
        <v>3.1291278593977836</v>
      </c>
      <c r="BD44" s="9">
        <f t="shared" si="51"/>
        <v>2.5218630711040078</v>
      </c>
      <c r="BE44" s="9">
        <f t="shared" ref="BE44:BK44" si="52">BE42/AS42*100-100</f>
        <v>3.7213632460462662</v>
      </c>
      <c r="BF44" s="9">
        <f t="shared" si="52"/>
        <v>2.0861187736186366</v>
      </c>
      <c r="BG44" s="9">
        <f t="shared" si="52"/>
        <v>0.28445446447219069</v>
      </c>
      <c r="BH44" s="9">
        <f t="shared" si="52"/>
        <v>-1.0375873220125555</v>
      </c>
      <c r="BI44" s="9">
        <f t="shared" si="52"/>
        <v>-2.8439399527197935</v>
      </c>
      <c r="BJ44" s="9">
        <f t="shared" si="52"/>
        <v>-3.8987584509333715</v>
      </c>
      <c r="BK44" s="9">
        <f t="shared" si="52"/>
        <v>-0.14129501791278187</v>
      </c>
      <c r="BL44" s="54"/>
      <c r="BM44" s="54"/>
    </row>
    <row r="45" spans="1:65" ht="15" customHeight="1" x14ac:dyDescent="0.25">
      <c r="BC45" s="41"/>
    </row>
    <row r="46" spans="1:65" ht="15" customHeight="1" x14ac:dyDescent="0.25">
      <c r="A46" s="14" t="s">
        <v>44</v>
      </c>
      <c r="BC46" s="41"/>
      <c r="BL46" s="56"/>
      <c r="BM46" s="56"/>
    </row>
    <row r="47" spans="1:65" ht="15" customHeight="1" x14ac:dyDescent="0.25">
      <c r="A47" s="5" t="s">
        <v>9</v>
      </c>
      <c r="B47" s="48">
        <v>253.0201671274589</v>
      </c>
      <c r="D47" s="5"/>
      <c r="H47" s="5"/>
      <c r="BC47" s="41"/>
      <c r="BL47"/>
      <c r="BM47"/>
    </row>
    <row r="48" spans="1:65" ht="15" customHeight="1" x14ac:dyDescent="0.25">
      <c r="A48" s="5" t="s">
        <v>3</v>
      </c>
      <c r="B48" s="48">
        <v>246</v>
      </c>
      <c r="D48" s="5"/>
      <c r="BC48" s="41"/>
      <c r="BL48"/>
      <c r="BM48"/>
    </row>
    <row r="49" spans="1:65" ht="15" customHeight="1" x14ac:dyDescent="0.25">
      <c r="A49" s="5" t="s">
        <v>27</v>
      </c>
      <c r="B49" s="48">
        <v>240</v>
      </c>
      <c r="D49" s="5"/>
      <c r="H49" s="5"/>
      <c r="BC49" s="41"/>
      <c r="BL49"/>
      <c r="BM49"/>
    </row>
    <row r="50" spans="1:65" ht="15" customHeight="1" x14ac:dyDescent="0.25">
      <c r="A50" s="5"/>
      <c r="B50" s="15"/>
      <c r="BC50" s="41"/>
      <c r="BL50"/>
      <c r="BM50"/>
    </row>
    <row r="51" spans="1:65" ht="15" customHeight="1" x14ac:dyDescent="0.25">
      <c r="A51" s="14" t="s">
        <v>45</v>
      </c>
      <c r="BC51" s="41"/>
      <c r="BL51"/>
      <c r="BM51"/>
    </row>
    <row r="52" spans="1:65" ht="15" customHeight="1" x14ac:dyDescent="0.25">
      <c r="A52" s="5" t="s">
        <v>23</v>
      </c>
      <c r="B52" s="48">
        <v>209</v>
      </c>
      <c r="D52" s="5"/>
      <c r="BC52" s="41"/>
      <c r="BL52"/>
      <c r="BM52"/>
    </row>
    <row r="53" spans="1:65" ht="15" customHeight="1" x14ac:dyDescent="0.25">
      <c r="A53" s="5" t="s">
        <v>32</v>
      </c>
      <c r="B53" s="48">
        <v>208.59831898773888</v>
      </c>
      <c r="D53" s="5"/>
      <c r="BC53" s="41"/>
      <c r="BL53"/>
      <c r="BM53"/>
    </row>
    <row r="54" spans="1:65" ht="15" customHeight="1" x14ac:dyDescent="0.25">
      <c r="A54" s="5" t="s">
        <v>13</v>
      </c>
      <c r="B54" s="48">
        <v>202.83333333333334</v>
      </c>
      <c r="D54" s="5"/>
      <c r="BC54" s="41"/>
      <c r="BL54"/>
      <c r="BM54"/>
    </row>
    <row r="55" spans="1:65" ht="15" customHeight="1" x14ac:dyDescent="0.25">
      <c r="A55" s="5"/>
      <c r="B55" s="41"/>
      <c r="BC55" s="41"/>
      <c r="BL55"/>
      <c r="BM55"/>
    </row>
    <row r="56" spans="1:65" ht="15" customHeight="1" x14ac:dyDescent="0.25">
      <c r="BC56" s="41"/>
      <c r="BL56" s="57"/>
      <c r="BM56" s="57"/>
    </row>
    <row r="57" spans="1:65" ht="15" customHeight="1" x14ac:dyDescent="0.25">
      <c r="BC57" s="41"/>
      <c r="BL57" s="57"/>
      <c r="BM57" s="57"/>
    </row>
    <row r="58" spans="1:65" ht="15" customHeight="1" x14ac:dyDescent="0.25">
      <c r="BC58" s="41"/>
      <c r="BL58" s="57"/>
      <c r="BM58" s="57"/>
    </row>
    <row r="59" spans="1:65" ht="15" customHeight="1" x14ac:dyDescent="0.25">
      <c r="BC59" s="41"/>
      <c r="BL59" s="57"/>
      <c r="BM59" s="57"/>
    </row>
    <row r="60" spans="1:65" ht="15" customHeight="1" x14ac:dyDescent="0.25">
      <c r="BC60" s="41"/>
      <c r="BL60" s="57"/>
      <c r="BM60" s="57"/>
    </row>
    <row r="61" spans="1:65" ht="15" customHeight="1" x14ac:dyDescent="0.25">
      <c r="BL61" s="57"/>
      <c r="BM61" s="57"/>
    </row>
    <row r="62" spans="1:65" ht="15" customHeight="1" x14ac:dyDescent="0.25">
      <c r="BL62" s="57"/>
      <c r="BM62" s="57"/>
    </row>
    <row r="63" spans="1:65" ht="15" customHeight="1" x14ac:dyDescent="0.25">
      <c r="BL63" s="57"/>
      <c r="BM63" s="57"/>
    </row>
    <row r="64" spans="1:65" ht="15" customHeight="1" x14ac:dyDescent="0.25">
      <c r="BL64" s="57"/>
      <c r="BM64" s="57"/>
    </row>
    <row r="65" spans="64:65" ht="15" customHeight="1" x14ac:dyDescent="0.25">
      <c r="BL65" s="57"/>
      <c r="BM65" s="57"/>
    </row>
    <row r="66" spans="64:65" ht="15" customHeight="1" x14ac:dyDescent="0.25">
      <c r="BL66" s="57"/>
      <c r="BM66" s="57"/>
    </row>
    <row r="67" spans="64:65" ht="15" customHeight="1" x14ac:dyDescent="0.25">
      <c r="BL67" s="57"/>
      <c r="BM67" s="57"/>
    </row>
    <row r="68" spans="64:65" ht="15" customHeight="1" x14ac:dyDescent="0.25">
      <c r="BL68" s="57"/>
      <c r="BM68" s="57"/>
    </row>
    <row r="69" spans="64:65" ht="15" customHeight="1" x14ac:dyDescent="0.25">
      <c r="BL69" s="57"/>
      <c r="BM69" s="57"/>
    </row>
    <row r="70" spans="64:65" ht="15" customHeight="1" x14ac:dyDescent="0.25">
      <c r="BL70" s="57"/>
      <c r="BM70" s="57"/>
    </row>
    <row r="71" spans="64:65" ht="15" customHeight="1" x14ac:dyDescent="0.25">
      <c r="BL71" s="57"/>
      <c r="BM71" s="57"/>
    </row>
    <row r="72" spans="64:65" ht="15" customHeight="1" x14ac:dyDescent="0.25">
      <c r="BL72" s="57"/>
      <c r="BM72" s="5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39"/>
  <sheetViews>
    <sheetView topLeftCell="A28" workbookViewId="0">
      <selection activeCell="C39" sqref="C3:D39"/>
    </sheetView>
  </sheetViews>
  <sheetFormatPr defaultRowHeight="15" x14ac:dyDescent="0.25"/>
  <sheetData>
    <row r="2" spans="3:6" x14ac:dyDescent="0.25">
      <c r="D2" s="5"/>
      <c r="E2" s="5"/>
      <c r="F2" s="46"/>
    </row>
    <row r="3" spans="3:6" x14ac:dyDescent="0.25">
      <c r="C3" s="5"/>
      <c r="D3" s="48"/>
      <c r="E3" s="5"/>
      <c r="F3" s="46"/>
    </row>
    <row r="4" spans="3:6" x14ac:dyDescent="0.25">
      <c r="C4" s="5"/>
      <c r="D4" s="48"/>
      <c r="E4" s="5"/>
      <c r="F4" s="46"/>
    </row>
    <row r="5" spans="3:6" x14ac:dyDescent="0.25">
      <c r="C5" s="5"/>
      <c r="D5" s="48"/>
      <c r="E5" s="5"/>
      <c r="F5" s="46"/>
    </row>
    <row r="6" spans="3:6" x14ac:dyDescent="0.25">
      <c r="C6" s="5"/>
      <c r="D6" s="48"/>
      <c r="E6" s="5"/>
      <c r="F6" s="46"/>
    </row>
    <row r="7" spans="3:6" x14ac:dyDescent="0.25">
      <c r="C7" s="5"/>
      <c r="D7" s="48"/>
      <c r="E7" s="5"/>
      <c r="F7" s="46"/>
    </row>
    <row r="8" spans="3:6" x14ac:dyDescent="0.25">
      <c r="C8" s="5"/>
      <c r="D8" s="48"/>
      <c r="E8" s="5"/>
      <c r="F8" s="46"/>
    </row>
    <row r="9" spans="3:6" x14ac:dyDescent="0.25">
      <c r="C9" s="5"/>
      <c r="D9" s="48"/>
      <c r="E9" s="5"/>
      <c r="F9" s="46"/>
    </row>
    <row r="10" spans="3:6" x14ac:dyDescent="0.25">
      <c r="C10" s="5"/>
      <c r="D10" s="48"/>
      <c r="E10" s="5"/>
      <c r="F10" s="46"/>
    </row>
    <row r="11" spans="3:6" x14ac:dyDescent="0.25">
      <c r="C11" s="5"/>
      <c r="D11" s="48"/>
      <c r="E11" s="5"/>
      <c r="F11" s="46"/>
    </row>
    <row r="12" spans="3:6" x14ac:dyDescent="0.25">
      <c r="C12" s="5"/>
      <c r="D12" s="48"/>
      <c r="E12" s="5"/>
      <c r="F12" s="46"/>
    </row>
    <row r="13" spans="3:6" x14ac:dyDescent="0.25">
      <c r="C13" s="5"/>
      <c r="D13" s="48"/>
      <c r="E13" s="5"/>
      <c r="F13" s="46"/>
    </row>
    <row r="14" spans="3:6" x14ac:dyDescent="0.25">
      <c r="C14" s="5"/>
      <c r="D14" s="48"/>
      <c r="E14" s="5"/>
      <c r="F14" s="46"/>
    </row>
    <row r="15" spans="3:6" x14ac:dyDescent="0.25">
      <c r="C15" s="5"/>
      <c r="D15" s="48"/>
      <c r="E15" s="5"/>
      <c r="F15" s="46"/>
    </row>
    <row r="16" spans="3:6" x14ac:dyDescent="0.25">
      <c r="C16" s="5"/>
      <c r="D16" s="48"/>
      <c r="E16" s="5"/>
      <c r="F16" s="46"/>
    </row>
    <row r="17" spans="3:6" x14ac:dyDescent="0.25">
      <c r="C17" s="5"/>
      <c r="D17" s="48"/>
      <c r="E17" s="5"/>
      <c r="F17" s="46"/>
    </row>
    <row r="18" spans="3:6" x14ac:dyDescent="0.25">
      <c r="C18" s="5"/>
      <c r="D18" s="48"/>
      <c r="E18" s="5"/>
      <c r="F18" s="46"/>
    </row>
    <row r="19" spans="3:6" x14ac:dyDescent="0.25">
      <c r="C19" s="5"/>
      <c r="D19" s="48"/>
      <c r="E19" s="5"/>
      <c r="F19" s="46"/>
    </row>
    <row r="20" spans="3:6" x14ac:dyDescent="0.25">
      <c r="C20" s="5"/>
      <c r="D20" s="48"/>
      <c r="E20" s="5"/>
      <c r="F20" s="46"/>
    </row>
    <row r="21" spans="3:6" x14ac:dyDescent="0.25">
      <c r="C21" s="5"/>
      <c r="D21" s="48"/>
      <c r="E21" s="5"/>
      <c r="F21" s="46"/>
    </row>
    <row r="22" spans="3:6" x14ac:dyDescent="0.25">
      <c r="C22" s="5"/>
      <c r="D22" s="48"/>
      <c r="E22" s="5"/>
      <c r="F22" s="46"/>
    </row>
    <row r="23" spans="3:6" x14ac:dyDescent="0.25">
      <c r="C23" s="5"/>
      <c r="D23" s="48"/>
      <c r="E23" s="5"/>
      <c r="F23" s="46"/>
    </row>
    <row r="24" spans="3:6" x14ac:dyDescent="0.25">
      <c r="C24" s="5"/>
      <c r="D24" s="48"/>
      <c r="E24" s="5"/>
      <c r="F24" s="46"/>
    </row>
    <row r="25" spans="3:6" x14ac:dyDescent="0.25">
      <c r="C25" s="5"/>
      <c r="D25" s="48"/>
      <c r="E25" s="5"/>
      <c r="F25" s="46"/>
    </row>
    <row r="26" spans="3:6" x14ac:dyDescent="0.25">
      <c r="C26" s="5"/>
      <c r="D26" s="48"/>
      <c r="E26" s="5"/>
      <c r="F26" s="46"/>
    </row>
    <row r="27" spans="3:6" x14ac:dyDescent="0.25">
      <c r="C27" s="5"/>
      <c r="D27" s="48"/>
      <c r="E27" s="5"/>
      <c r="F27" s="46"/>
    </row>
    <row r="28" spans="3:6" x14ac:dyDescent="0.25">
      <c r="C28" s="5"/>
      <c r="D28" s="48"/>
      <c r="E28" s="5"/>
      <c r="F28" s="46"/>
    </row>
    <row r="29" spans="3:6" x14ac:dyDescent="0.25">
      <c r="C29" s="5"/>
      <c r="D29" s="48"/>
      <c r="E29" s="5"/>
      <c r="F29" s="46"/>
    </row>
    <row r="30" spans="3:6" x14ac:dyDescent="0.25">
      <c r="C30" s="5"/>
      <c r="D30" s="48"/>
      <c r="E30" s="5"/>
      <c r="F30" s="46"/>
    </row>
    <row r="31" spans="3:6" x14ac:dyDescent="0.25">
      <c r="C31" s="5"/>
      <c r="D31" s="48"/>
      <c r="E31" s="5"/>
      <c r="F31" s="46"/>
    </row>
    <row r="32" spans="3:6" x14ac:dyDescent="0.25">
      <c r="C32" s="5"/>
      <c r="D32" s="48"/>
      <c r="E32" s="5"/>
      <c r="F32" s="46"/>
    </row>
    <row r="33" spans="3:6" x14ac:dyDescent="0.25">
      <c r="C33" s="5"/>
      <c r="D33" s="48"/>
      <c r="E33" s="5"/>
      <c r="F33" s="46"/>
    </row>
    <row r="34" spans="3:6" x14ac:dyDescent="0.25">
      <c r="C34" s="5"/>
      <c r="D34" s="48"/>
      <c r="E34" s="5"/>
      <c r="F34" s="46"/>
    </row>
    <row r="35" spans="3:6" x14ac:dyDescent="0.25">
      <c r="C35" s="5"/>
      <c r="D35" s="48"/>
      <c r="E35" s="5"/>
      <c r="F35" s="46"/>
    </row>
    <row r="36" spans="3:6" x14ac:dyDescent="0.25">
      <c r="C36" s="5"/>
      <c r="D36" s="48"/>
      <c r="E36" s="5"/>
      <c r="F36" s="46"/>
    </row>
    <row r="37" spans="3:6" x14ac:dyDescent="0.25">
      <c r="C37" s="5"/>
      <c r="D37" s="48"/>
      <c r="E37" s="5"/>
      <c r="F37" s="46"/>
    </row>
    <row r="38" spans="3:6" x14ac:dyDescent="0.25">
      <c r="C38" s="5"/>
      <c r="D38" s="48"/>
      <c r="E38" s="5"/>
      <c r="F38" s="46"/>
    </row>
    <row r="39" spans="3:6" x14ac:dyDescent="0.25">
      <c r="C39" s="5"/>
      <c r="D39" s="48"/>
    </row>
  </sheetData>
  <sortState xmlns:xlrd2="http://schemas.microsoft.com/office/spreadsheetml/2017/richdata2" ref="C3:D39">
    <sortCondition descending="1"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2020-07-16T09:02:05Z</dcterms:modified>
</cp:coreProperties>
</file>